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bs\Dropbox\Klampenborg Galopselskab AS\Stald Klampenborg\Mrs Jenney\"/>
    </mc:Choice>
  </mc:AlternateContent>
  <xr:revisionPtr revIDLastSave="0" documentId="13_ncr:1_{9B2290CA-0D42-4BC1-B13E-21FB28DB51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2" r:id="rId1"/>
    <sheet name="Ar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C8" i="2"/>
  <c r="D6" i="2" s="1"/>
  <c r="B8" i="2"/>
  <c r="E26" i="1"/>
  <c r="B15" i="1"/>
  <c r="B14" i="1"/>
  <c r="B13" i="1"/>
  <c r="D13" i="1" s="1"/>
  <c r="B12" i="1"/>
  <c r="C12" i="1" s="1"/>
  <c r="D12" i="1"/>
  <c r="D14" i="1"/>
  <c r="C14" i="1"/>
  <c r="D15" i="1"/>
  <c r="C15" i="1"/>
  <c r="D16" i="1"/>
  <c r="C16" i="1"/>
  <c r="E20" i="1"/>
  <c r="E19" i="1"/>
  <c r="C11" i="1"/>
  <c r="E11" i="1" s="1"/>
  <c r="E6" i="1"/>
  <c r="E5" i="1"/>
  <c r="D9" i="1"/>
  <c r="D17" i="1"/>
  <c r="C17" i="1"/>
  <c r="E18" i="1"/>
  <c r="D17" i="2" l="1"/>
  <c r="D16" i="2"/>
  <c r="D13" i="2"/>
  <c r="B6" i="2"/>
  <c r="C6" i="2"/>
  <c r="D15" i="2"/>
  <c r="D14" i="2"/>
  <c r="C18" i="2"/>
  <c r="C20" i="2" s="1"/>
  <c r="D8" i="2"/>
  <c r="D9" i="2"/>
  <c r="D11" i="2"/>
  <c r="D10" i="2"/>
  <c r="D12" i="2"/>
  <c r="C13" i="1"/>
  <c r="E13" i="1" s="1"/>
  <c r="E12" i="1"/>
  <c r="E17" i="1"/>
  <c r="E9" i="1"/>
  <c r="C9" i="1"/>
  <c r="D21" i="1"/>
  <c r="D23" i="1" s="1"/>
  <c r="D18" i="2" l="1"/>
  <c r="B18" i="2"/>
  <c r="E15" i="1"/>
  <c r="E14" i="1"/>
  <c r="E16" i="1"/>
  <c r="C21" i="1"/>
  <c r="C23" i="1" s="1"/>
  <c r="B20" i="2" l="1"/>
  <c r="D20" i="2" s="1"/>
  <c r="E21" i="1"/>
  <c r="E23" i="1"/>
  <c r="E27" i="1" s="1"/>
</calcChain>
</file>

<file path=xl/sharedStrings.xml><?xml version="1.0" encoding="utf-8"?>
<sst xmlns="http://schemas.openxmlformats.org/spreadsheetml/2006/main" count="41" uniqueCount="25">
  <si>
    <t>Budget</t>
  </si>
  <si>
    <t>Kostpris</t>
  </si>
  <si>
    <t>Træning</t>
  </si>
  <si>
    <t>Træningsafgift</t>
  </si>
  <si>
    <t>Dyrlæge</t>
  </si>
  <si>
    <t>Sko</t>
  </si>
  <si>
    <t>Registreringer</t>
  </si>
  <si>
    <t>Antal starter</t>
  </si>
  <si>
    <t>Diverse</t>
  </si>
  <si>
    <t xml:space="preserve">Antal mdr. </t>
  </si>
  <si>
    <t>Total</t>
  </si>
  <si>
    <t>Antal anparter</t>
  </si>
  <si>
    <t>Pris pr. anpart</t>
  </si>
  <si>
    <t>Pr. mdr. / pr.start</t>
  </si>
  <si>
    <t>0</t>
  </si>
  <si>
    <t>Præmier</t>
  </si>
  <si>
    <t>Resultat (underskud)</t>
  </si>
  <si>
    <t>Løbsomkostninger</t>
  </si>
  <si>
    <t>Forsikring</t>
  </si>
  <si>
    <t>Afrundet</t>
  </si>
  <si>
    <t>2023</t>
  </si>
  <si>
    <t>2024</t>
  </si>
  <si>
    <t>Stald Klampenborg - Mrs Jenney</t>
  </si>
  <si>
    <t>Administration</t>
  </si>
  <si>
    <t>Præmie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</si>
</sst>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5" fontId="3" fillId="0" borderId="0" xfId="1" applyNumberFormat="1" applyFont="1"/>
    <xf numFmtId="0" fontId="3" fillId="0" borderId="0" xfId="0" applyFont="1"/>
    <xf numFmtId="165" fontId="3" fillId="0" borderId="0" xfId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4" fillId="0" borderId="0" xfId="1" applyNumberFormat="1" applyFont="1"/>
    <xf numFmtId="165" fontId="3" fillId="0" borderId="0" xfId="1" quotePrefix="1" applyNumberFormat="1" applyFont="1" applyAlignment="1">
      <alignment horizontal="right"/>
    </xf>
    <xf numFmtId="165" fontId="4" fillId="0" borderId="0" xfId="1" quotePrefix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824FA-BB52-4D19-8B31-8CBDF9D2D12A}">
  <dimension ref="A1:G21"/>
  <sheetViews>
    <sheetView tabSelected="1" workbookViewId="0"/>
  </sheetViews>
  <sheetFormatPr defaultColWidth="8.90625" defaultRowHeight="14" x14ac:dyDescent="0.3"/>
  <cols>
    <col min="1" max="1" width="27.1796875" style="3" customWidth="1"/>
    <col min="2" max="4" width="11.08984375" style="3" customWidth="1"/>
    <col min="5" max="16384" width="8.90625" style="3"/>
  </cols>
  <sheetData>
    <row r="1" spans="1:7" x14ac:dyDescent="0.3">
      <c r="A1" s="1" t="s">
        <v>22</v>
      </c>
    </row>
    <row r="2" spans="1:7" x14ac:dyDescent="0.3">
      <c r="A2" s="1"/>
    </row>
    <row r="4" spans="1:7" x14ac:dyDescent="0.3">
      <c r="A4" s="1" t="s">
        <v>0</v>
      </c>
      <c r="B4" s="5" t="s">
        <v>20</v>
      </c>
      <c r="C4" s="5" t="s">
        <v>21</v>
      </c>
      <c r="D4" s="5" t="s">
        <v>10</v>
      </c>
      <c r="E4" s="5"/>
    </row>
    <row r="5" spans="1:7" x14ac:dyDescent="0.3">
      <c r="B5" s="2"/>
      <c r="C5" s="2"/>
      <c r="D5" s="2"/>
      <c r="E5" s="2"/>
      <c r="F5" s="2"/>
      <c r="G5" s="2"/>
    </row>
    <row r="6" spans="1:7" x14ac:dyDescent="0.3">
      <c r="A6" s="3" t="s">
        <v>24</v>
      </c>
      <c r="B6" s="9" t="str">
        <f>+C8</f>
        <v>0</v>
      </c>
      <c r="C6" s="9" t="str">
        <f>+C8</f>
        <v>0</v>
      </c>
      <c r="D6" s="9" t="str">
        <f>+C8</f>
        <v>0</v>
      </c>
      <c r="E6" s="2"/>
      <c r="F6" s="2"/>
      <c r="G6" s="2"/>
    </row>
    <row r="7" spans="1:7" x14ac:dyDescent="0.3">
      <c r="B7" s="2"/>
      <c r="C7" s="2"/>
      <c r="D7" s="2"/>
      <c r="E7" s="2"/>
      <c r="F7" s="2"/>
      <c r="G7" s="2"/>
    </row>
    <row r="8" spans="1:7" x14ac:dyDescent="0.3">
      <c r="A8" s="3" t="s">
        <v>1</v>
      </c>
      <c r="B8" s="2">
        <f>+Arb!C11</f>
        <v>98360</v>
      </c>
      <c r="C8" s="9" t="str">
        <f>+Arb!D11</f>
        <v>0</v>
      </c>
      <c r="D8" s="2">
        <f t="shared" ref="D8:D17" si="0">SUM(B8:C8)</f>
        <v>98360</v>
      </c>
      <c r="E8" s="2"/>
      <c r="F8" s="2"/>
      <c r="G8" s="2"/>
    </row>
    <row r="9" spans="1:7" x14ac:dyDescent="0.3">
      <c r="A9" s="3" t="s">
        <v>2</v>
      </c>
      <c r="B9" s="2">
        <f>+Arb!C12</f>
        <v>60000</v>
      </c>
      <c r="C9" s="9">
        <f>+Arb!D12</f>
        <v>110000</v>
      </c>
      <c r="D9" s="2">
        <f t="shared" si="0"/>
        <v>170000</v>
      </c>
      <c r="E9" s="2"/>
      <c r="F9" s="2"/>
      <c r="G9" s="2"/>
    </row>
    <row r="10" spans="1:7" x14ac:dyDescent="0.3">
      <c r="A10" s="3" t="s">
        <v>3</v>
      </c>
      <c r="B10" s="2">
        <f>+Arb!C13</f>
        <v>4740</v>
      </c>
      <c r="C10" s="9">
        <f>+Arb!D13</f>
        <v>8951</v>
      </c>
      <c r="D10" s="2">
        <f t="shared" si="0"/>
        <v>13691</v>
      </c>
      <c r="E10" s="2"/>
      <c r="F10" s="2"/>
      <c r="G10" s="2"/>
    </row>
    <row r="11" spans="1:7" x14ac:dyDescent="0.3">
      <c r="A11" s="3" t="s">
        <v>4</v>
      </c>
      <c r="B11" s="2">
        <f>+Arb!C14</f>
        <v>2250</v>
      </c>
      <c r="C11" s="9">
        <f>+Arb!D14</f>
        <v>4125</v>
      </c>
      <c r="D11" s="2">
        <f t="shared" si="0"/>
        <v>6375</v>
      </c>
      <c r="E11" s="2"/>
      <c r="F11" s="2"/>
      <c r="G11" s="2"/>
    </row>
    <row r="12" spans="1:7" x14ac:dyDescent="0.3">
      <c r="A12" s="3" t="s">
        <v>5</v>
      </c>
      <c r="B12" s="2">
        <f>+Arb!C15</f>
        <v>8250</v>
      </c>
      <c r="C12" s="9">
        <f>+Arb!D15</f>
        <v>16500</v>
      </c>
      <c r="D12" s="2">
        <f t="shared" si="0"/>
        <v>24750</v>
      </c>
      <c r="E12" s="2"/>
      <c r="F12" s="2"/>
      <c r="G12" s="2"/>
    </row>
    <row r="13" spans="1:7" x14ac:dyDescent="0.3">
      <c r="A13" s="3" t="s">
        <v>17</v>
      </c>
      <c r="B13" s="2">
        <f>+Arb!C16</f>
        <v>7920</v>
      </c>
      <c r="C13" s="9">
        <f>+Arb!D16</f>
        <v>15840</v>
      </c>
      <c r="D13" s="2">
        <f t="shared" si="0"/>
        <v>23760</v>
      </c>
      <c r="E13" s="2"/>
      <c r="F13" s="2"/>
      <c r="G13" s="2"/>
    </row>
    <row r="14" spans="1:7" x14ac:dyDescent="0.3">
      <c r="A14" s="3" t="s">
        <v>18</v>
      </c>
      <c r="B14" s="2">
        <f>+Arb!C17</f>
        <v>0</v>
      </c>
      <c r="C14" s="9">
        <f>+Arb!D17</f>
        <v>1000</v>
      </c>
      <c r="D14" s="2">
        <f t="shared" si="0"/>
        <v>1000</v>
      </c>
      <c r="E14" s="2"/>
      <c r="F14" s="2"/>
      <c r="G14" s="2"/>
    </row>
    <row r="15" spans="1:7" x14ac:dyDescent="0.3">
      <c r="A15" s="3" t="s">
        <v>6</v>
      </c>
      <c r="B15" s="2">
        <f>+Arb!C18</f>
        <v>5000</v>
      </c>
      <c r="C15" s="9">
        <f>+Arb!D18</f>
        <v>0</v>
      </c>
      <c r="D15" s="2">
        <f t="shared" si="0"/>
        <v>5000</v>
      </c>
      <c r="E15" s="2"/>
      <c r="F15" s="2"/>
      <c r="G15" s="2"/>
    </row>
    <row r="16" spans="1:7" x14ac:dyDescent="0.3">
      <c r="A16" s="3" t="s">
        <v>23</v>
      </c>
      <c r="B16" s="2">
        <f>+Arb!C19</f>
        <v>0</v>
      </c>
      <c r="C16" s="9">
        <f>+Arb!D19</f>
        <v>0</v>
      </c>
      <c r="D16" s="2">
        <f t="shared" si="0"/>
        <v>0</v>
      </c>
      <c r="E16" s="2"/>
      <c r="F16" s="2"/>
      <c r="G16" s="2"/>
    </row>
    <row r="17" spans="1:7" ht="15.5" x14ac:dyDescent="0.45">
      <c r="A17" s="3" t="s">
        <v>8</v>
      </c>
      <c r="B17" s="6">
        <f>+Arb!C20</f>
        <v>5000</v>
      </c>
      <c r="C17" s="10">
        <f>+Arb!D20</f>
        <v>5000</v>
      </c>
      <c r="D17" s="6">
        <f t="shared" si="0"/>
        <v>10000</v>
      </c>
      <c r="E17" s="6"/>
      <c r="F17" s="2"/>
      <c r="G17" s="2"/>
    </row>
    <row r="18" spans="1:7" x14ac:dyDescent="0.3">
      <c r="B18" s="2">
        <f>SUM(B8:B17)</f>
        <v>191520</v>
      </c>
      <c r="C18" s="2">
        <f>SUM(C8:C17)</f>
        <v>161416</v>
      </c>
      <c r="D18" s="2">
        <f>SUM(D8:D17)</f>
        <v>352936</v>
      </c>
      <c r="E18" s="2"/>
      <c r="F18" s="2"/>
      <c r="G18" s="2"/>
    </row>
    <row r="19" spans="1:7" x14ac:dyDescent="0.3">
      <c r="B19" s="2"/>
      <c r="C19" s="2"/>
      <c r="D19" s="2"/>
      <c r="E19" s="2"/>
      <c r="F19" s="2"/>
      <c r="G19" s="2"/>
    </row>
    <row r="20" spans="1:7" x14ac:dyDescent="0.3">
      <c r="A20" s="3" t="s">
        <v>16</v>
      </c>
      <c r="B20" s="2">
        <f>+B18</f>
        <v>191520</v>
      </c>
      <c r="C20" s="2">
        <f>+C18</f>
        <v>161416</v>
      </c>
      <c r="D20" s="2">
        <f>SUM(B20:C20)</f>
        <v>352936</v>
      </c>
      <c r="E20" s="2"/>
      <c r="F20" s="2"/>
      <c r="G20" s="2"/>
    </row>
    <row r="21" spans="1:7" x14ac:dyDescent="0.3">
      <c r="B21" s="2"/>
      <c r="C21" s="2"/>
      <c r="D21" s="2"/>
      <c r="E21" s="2"/>
      <c r="F21" s="2"/>
      <c r="G21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activeCell="A20" sqref="A20"/>
    </sheetView>
  </sheetViews>
  <sheetFormatPr defaultColWidth="8.90625" defaultRowHeight="14" x14ac:dyDescent="0.3"/>
  <cols>
    <col min="1" max="1" width="27.1796875" style="3" customWidth="1"/>
    <col min="2" max="2" width="15.81640625" style="2" customWidth="1"/>
    <col min="3" max="5" width="11.08984375" style="3" customWidth="1"/>
    <col min="6" max="16384" width="8.90625" style="3"/>
  </cols>
  <sheetData>
    <row r="1" spans="1:8" x14ac:dyDescent="0.3">
      <c r="A1" s="1" t="s">
        <v>22</v>
      </c>
    </row>
    <row r="2" spans="1:8" x14ac:dyDescent="0.3">
      <c r="A2" s="1"/>
    </row>
    <row r="4" spans="1:8" x14ac:dyDescent="0.3">
      <c r="A4" s="1" t="s">
        <v>0</v>
      </c>
      <c r="B4" s="4" t="s">
        <v>13</v>
      </c>
      <c r="C4" s="5" t="s">
        <v>20</v>
      </c>
      <c r="D4" s="5" t="s">
        <v>21</v>
      </c>
      <c r="E4" s="5" t="s">
        <v>10</v>
      </c>
      <c r="F4" s="5"/>
    </row>
    <row r="5" spans="1:8" x14ac:dyDescent="0.3">
      <c r="A5" s="3" t="s">
        <v>9</v>
      </c>
      <c r="C5" s="2">
        <v>6</v>
      </c>
      <c r="D5" s="2">
        <v>11</v>
      </c>
      <c r="E5" s="2">
        <f>SUM(C5:D5)</f>
        <v>17</v>
      </c>
      <c r="F5" s="2"/>
      <c r="G5" s="2"/>
      <c r="H5" s="2"/>
    </row>
    <row r="6" spans="1:8" x14ac:dyDescent="0.3">
      <c r="A6" s="3" t="s">
        <v>7</v>
      </c>
      <c r="C6" s="7">
        <v>6</v>
      </c>
      <c r="D6" s="2">
        <v>12</v>
      </c>
      <c r="E6" s="2">
        <f>SUM(C6:D6)</f>
        <v>18</v>
      </c>
      <c r="F6" s="2"/>
      <c r="G6" s="2"/>
      <c r="H6" s="2"/>
    </row>
    <row r="7" spans="1:8" x14ac:dyDescent="0.3">
      <c r="C7" s="2"/>
      <c r="D7" s="2"/>
      <c r="E7" s="2"/>
      <c r="F7" s="2"/>
      <c r="G7" s="2"/>
      <c r="H7" s="2"/>
    </row>
    <row r="8" spans="1:8" ht="15.5" x14ac:dyDescent="0.45">
      <c r="A8" s="3" t="s">
        <v>15</v>
      </c>
      <c r="C8" s="8">
        <v>0</v>
      </c>
      <c r="D8" s="8">
        <v>0</v>
      </c>
      <c r="E8" s="8">
        <v>0</v>
      </c>
      <c r="F8" s="2"/>
      <c r="G8" s="2"/>
      <c r="H8" s="2"/>
    </row>
    <row r="9" spans="1:8" x14ac:dyDescent="0.3">
      <c r="C9" s="2">
        <f>SUM(C8:C8)</f>
        <v>0</v>
      </c>
      <c r="D9" s="2">
        <f>SUM(D8:D8)</f>
        <v>0</v>
      </c>
      <c r="E9" s="2">
        <f>SUM(E8:E8)</f>
        <v>0</v>
      </c>
      <c r="F9" s="2"/>
      <c r="G9" s="2"/>
      <c r="H9" s="2"/>
    </row>
    <row r="10" spans="1:8" x14ac:dyDescent="0.3">
      <c r="C10" s="2"/>
      <c r="D10" s="2"/>
      <c r="E10" s="2"/>
      <c r="F10" s="2"/>
      <c r="G10" s="2"/>
      <c r="H10" s="2"/>
    </row>
    <row r="11" spans="1:8" x14ac:dyDescent="0.3">
      <c r="A11" s="3" t="s">
        <v>1</v>
      </c>
      <c r="C11" s="2">
        <f>+ROUND((10600+500)*7.6,)+14000</f>
        <v>98360</v>
      </c>
      <c r="D11" s="7" t="s">
        <v>14</v>
      </c>
      <c r="E11" s="2">
        <f t="shared" ref="E11:E20" si="0">SUM(C11:D11)</f>
        <v>98360</v>
      </c>
      <c r="F11" s="2"/>
      <c r="G11" s="2"/>
      <c r="H11" s="2"/>
    </row>
    <row r="12" spans="1:8" x14ac:dyDescent="0.3">
      <c r="A12" s="3" t="s">
        <v>2</v>
      </c>
      <c r="B12" s="2">
        <f>8000*1.25</f>
        <v>10000</v>
      </c>
      <c r="C12" s="2">
        <f>+C5*B12</f>
        <v>60000</v>
      </c>
      <c r="D12" s="2">
        <f>+$D$5*B12</f>
        <v>110000</v>
      </c>
      <c r="E12" s="2">
        <f t="shared" si="0"/>
        <v>170000</v>
      </c>
      <c r="F12" s="2"/>
      <c r="G12" s="2"/>
      <c r="H12" s="2"/>
    </row>
    <row r="13" spans="1:8" x14ac:dyDescent="0.3">
      <c r="A13" s="3" t="s">
        <v>3</v>
      </c>
      <c r="B13" s="2">
        <f>632*1.25</f>
        <v>790</v>
      </c>
      <c r="C13" s="2">
        <f>+$C$5*B13</f>
        <v>4740</v>
      </c>
      <c r="D13" s="2">
        <f>+ROUND($D$5*(B13*1.03),)</f>
        <v>8951</v>
      </c>
      <c r="E13" s="2">
        <f t="shared" si="0"/>
        <v>13691</v>
      </c>
      <c r="F13" s="2"/>
      <c r="G13" s="2"/>
      <c r="H13" s="2"/>
    </row>
    <row r="14" spans="1:8" x14ac:dyDescent="0.3">
      <c r="A14" s="3" t="s">
        <v>4</v>
      </c>
      <c r="B14" s="2">
        <f>300*1.25</f>
        <v>375</v>
      </c>
      <c r="C14" s="2">
        <f>+B14*C5</f>
        <v>2250</v>
      </c>
      <c r="D14" s="2">
        <f>+$D$5*B14</f>
        <v>4125</v>
      </c>
      <c r="E14" s="2">
        <f t="shared" si="0"/>
        <v>6375</v>
      </c>
      <c r="F14" s="2"/>
      <c r="G14" s="2"/>
      <c r="H14" s="2"/>
    </row>
    <row r="15" spans="1:8" x14ac:dyDescent="0.3">
      <c r="A15" s="3" t="s">
        <v>5</v>
      </c>
      <c r="B15" s="2">
        <f>1100*1.25</f>
        <v>1375</v>
      </c>
      <c r="C15" s="2">
        <f>+C6*B15</f>
        <v>8250</v>
      </c>
      <c r="D15" s="2">
        <f>+$D$6*B15</f>
        <v>16500</v>
      </c>
      <c r="E15" s="2">
        <f t="shared" si="0"/>
        <v>24750</v>
      </c>
      <c r="F15" s="2"/>
      <c r="G15" s="2"/>
      <c r="H15" s="2"/>
    </row>
    <row r="16" spans="1:8" x14ac:dyDescent="0.3">
      <c r="A16" s="3" t="s">
        <v>17</v>
      </c>
      <c r="B16" s="2">
        <v>1320</v>
      </c>
      <c r="C16" s="2">
        <f>+C6*B16</f>
        <v>7920</v>
      </c>
      <c r="D16" s="2">
        <f>+$D$6*B16</f>
        <v>15840</v>
      </c>
      <c r="E16" s="2">
        <f t="shared" si="0"/>
        <v>23760</v>
      </c>
      <c r="F16" s="2"/>
      <c r="G16" s="2"/>
      <c r="H16" s="2"/>
    </row>
    <row r="17" spans="1:8" x14ac:dyDescent="0.3">
      <c r="A17" s="3" t="s">
        <v>18</v>
      </c>
      <c r="B17" s="2">
        <v>1000</v>
      </c>
      <c r="C17" s="2">
        <f>+C7*B17</f>
        <v>0</v>
      </c>
      <c r="D17" s="2">
        <f>+B17</f>
        <v>1000</v>
      </c>
      <c r="E17" s="2">
        <f t="shared" si="0"/>
        <v>1000</v>
      </c>
      <c r="F17" s="2"/>
      <c r="G17" s="2"/>
      <c r="H17" s="2"/>
    </row>
    <row r="18" spans="1:8" x14ac:dyDescent="0.3">
      <c r="A18" s="3" t="s">
        <v>6</v>
      </c>
      <c r="C18" s="2">
        <v>5000</v>
      </c>
      <c r="D18" s="7">
        <v>0</v>
      </c>
      <c r="E18" s="2">
        <f t="shared" si="0"/>
        <v>5000</v>
      </c>
      <c r="F18" s="2"/>
      <c r="G18" s="2"/>
      <c r="H18" s="2"/>
    </row>
    <row r="19" spans="1:8" x14ac:dyDescent="0.3">
      <c r="A19" s="3" t="s">
        <v>23</v>
      </c>
      <c r="B19" s="7"/>
      <c r="C19" s="7">
        <v>0</v>
      </c>
      <c r="D19" s="7">
        <v>0</v>
      </c>
      <c r="E19" s="2">
        <f t="shared" si="0"/>
        <v>0</v>
      </c>
      <c r="F19" s="2"/>
      <c r="G19" s="2"/>
      <c r="H19" s="2"/>
    </row>
    <row r="20" spans="1:8" ht="15.5" x14ac:dyDescent="0.45">
      <c r="A20" s="3" t="s">
        <v>8</v>
      </c>
      <c r="B20" s="7"/>
      <c r="C20" s="8">
        <v>5000</v>
      </c>
      <c r="D20" s="8">
        <v>5000</v>
      </c>
      <c r="E20" s="6">
        <f t="shared" si="0"/>
        <v>10000</v>
      </c>
      <c r="F20" s="6"/>
      <c r="G20" s="2"/>
      <c r="H20" s="2"/>
    </row>
    <row r="21" spans="1:8" x14ac:dyDescent="0.3">
      <c r="C21" s="2">
        <f>SUM(C11:C20)</f>
        <v>191520</v>
      </c>
      <c r="D21" s="2">
        <f>SUM(D11:D20)</f>
        <v>161416</v>
      </c>
      <c r="E21" s="2">
        <f>SUM(E11:E20)</f>
        <v>352936</v>
      </c>
      <c r="F21" s="2"/>
      <c r="G21" s="2"/>
      <c r="H21" s="2"/>
    </row>
    <row r="22" spans="1:8" x14ac:dyDescent="0.3">
      <c r="C22" s="2"/>
      <c r="D22" s="2"/>
      <c r="E22" s="2"/>
      <c r="F22" s="2"/>
      <c r="G22" s="2"/>
      <c r="H22" s="2"/>
    </row>
    <row r="23" spans="1:8" x14ac:dyDescent="0.3">
      <c r="A23" s="3" t="s">
        <v>16</v>
      </c>
      <c r="C23" s="2">
        <f>+C21-C9</f>
        <v>191520</v>
      </c>
      <c r="D23" s="2">
        <f>+D21-D9</f>
        <v>161416</v>
      </c>
      <c r="E23" s="2">
        <f>SUM(C23:D23)</f>
        <v>352936</v>
      </c>
      <c r="F23" s="2"/>
      <c r="G23" s="2"/>
      <c r="H23" s="2"/>
    </row>
    <row r="24" spans="1:8" x14ac:dyDescent="0.3">
      <c r="C24" s="2"/>
      <c r="D24" s="2"/>
      <c r="E24" s="2"/>
      <c r="F24" s="2"/>
      <c r="G24" s="2"/>
      <c r="H24" s="2"/>
    </row>
    <row r="25" spans="1:8" x14ac:dyDescent="0.3">
      <c r="A25" s="3" t="s">
        <v>11</v>
      </c>
      <c r="C25" s="2"/>
      <c r="D25" s="2"/>
      <c r="E25" s="2">
        <v>500</v>
      </c>
      <c r="G25" s="2"/>
      <c r="H25" s="2"/>
    </row>
    <row r="26" spans="1:8" x14ac:dyDescent="0.3">
      <c r="A26" s="3" t="s">
        <v>12</v>
      </c>
      <c r="C26" s="2"/>
      <c r="D26" s="2"/>
      <c r="E26" s="2">
        <f>+E23/E25</f>
        <v>705.87199999999996</v>
      </c>
    </row>
    <row r="27" spans="1:8" x14ac:dyDescent="0.3">
      <c r="A27" s="3" t="s">
        <v>19</v>
      </c>
      <c r="E27" s="2">
        <f>+ROUND(E26,-2)</f>
        <v>700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Arb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Baagøe Schou</dc:creator>
  <cp:lastModifiedBy>Carsten Baagøe Schou</cp:lastModifiedBy>
  <cp:lastPrinted>2017-12-19T13:05:56Z</cp:lastPrinted>
  <dcterms:created xsi:type="dcterms:W3CDTF">2016-09-02T05:12:55Z</dcterms:created>
  <dcterms:modified xsi:type="dcterms:W3CDTF">2023-08-03T14:18:40Z</dcterms:modified>
</cp:coreProperties>
</file>